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HP管理\授業用HP\file\stu1\"/>
    </mc:Choice>
  </mc:AlternateContent>
  <xr:revisionPtr revIDLastSave="0" documentId="13_ncr:1_{59D15D9A-0B54-4577-AFF4-9F03E9A6C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目標" sheetId="5" r:id="rId1"/>
    <sheet name="データバンク" sheetId="1" r:id="rId2"/>
    <sheet name="授業" sheetId="6" r:id="rId3"/>
    <sheet name="宿題" sheetId="7" r:id="rId4"/>
    <sheet name="宿題用データバンク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5" l="1"/>
  <c r="D9" i="5"/>
  <c r="C9" i="5"/>
  <c r="B9" i="5"/>
  <c r="A9" i="5"/>
  <c r="F3" i="5"/>
  <c r="I3" i="1"/>
  <c r="F9" i="5" s="1"/>
  <c r="I4" i="1"/>
  <c r="I5" i="1"/>
  <c r="I6" i="1"/>
  <c r="I7" i="1"/>
  <c r="I8" i="1"/>
  <c r="I9" i="1"/>
  <c r="I10" i="1"/>
  <c r="I2" i="1"/>
  <c r="J3" i="1" l="1"/>
  <c r="H9" i="5" s="1"/>
  <c r="J4" i="1"/>
  <c r="J5" i="1"/>
  <c r="J6" i="1"/>
  <c r="J7" i="1"/>
  <c r="J8" i="1"/>
  <c r="J9" i="1"/>
  <c r="J10" i="1"/>
  <c r="J2" i="1"/>
</calcChain>
</file>

<file path=xl/sharedStrings.xml><?xml version="1.0" encoding="utf-8"?>
<sst xmlns="http://schemas.openxmlformats.org/spreadsheetml/2006/main" count="126" uniqueCount="45">
  <si>
    <t>名前</t>
    <rPh sb="0" eb="2">
      <t>ナマエ</t>
    </rPh>
    <phoneticPr fontId="1"/>
  </si>
  <si>
    <t>リスニング</t>
  </si>
  <si>
    <t>並べ替え</t>
    <rPh sb="0" eb="1">
      <t>ナラ</t>
    </rPh>
    <rPh sb="2" eb="3">
      <t>カ</t>
    </rPh>
    <phoneticPr fontId="1"/>
  </si>
  <si>
    <t>英作文</t>
    <rPh sb="0" eb="3">
      <t>エイサクブン</t>
    </rPh>
    <phoneticPr fontId="1"/>
  </si>
  <si>
    <t>長文読解</t>
    <rPh sb="0" eb="2">
      <t>チョウブン</t>
    </rPh>
    <rPh sb="2" eb="4">
      <t>ドッカイ</t>
    </rPh>
    <phoneticPr fontId="1"/>
  </si>
  <si>
    <t>空所補充</t>
    <rPh sb="0" eb="2">
      <t>クウショ</t>
    </rPh>
    <rPh sb="2" eb="4">
      <t>ホジュウ</t>
    </rPh>
    <phoneticPr fontId="1"/>
  </si>
  <si>
    <t>Aたろう</t>
  </si>
  <si>
    <t>Bたろう</t>
  </si>
  <si>
    <t>Cたろう</t>
  </si>
  <si>
    <t>Dたろう</t>
  </si>
  <si>
    <t>Eたろう</t>
  </si>
  <si>
    <t>Fたろう</t>
  </si>
  <si>
    <t>Gたろう</t>
  </si>
  <si>
    <t>Hたろう</t>
  </si>
  <si>
    <t>Iたろう</t>
  </si>
  <si>
    <t>男女</t>
    <rPh sb="0" eb="2">
      <t>ダンジョ</t>
    </rPh>
    <phoneticPr fontId="1"/>
  </si>
  <si>
    <t>男</t>
    <rPh sb="0" eb="1">
      <t>オトコ</t>
    </rPh>
    <phoneticPr fontId="1"/>
  </si>
  <si>
    <t>合計点</t>
    <rPh sb="0" eb="2">
      <t>ゴウケイ</t>
    </rPh>
    <rPh sb="2" eb="3">
      <t>テン</t>
    </rPh>
    <phoneticPr fontId="1"/>
  </si>
  <si>
    <t>評価</t>
    <rPh sb="0" eb="2">
      <t>ヒョウカ</t>
    </rPh>
    <phoneticPr fontId="1"/>
  </si>
  <si>
    <t>C</t>
    <phoneticPr fontId="1"/>
  </si>
  <si>
    <t>英語テスト結果　フィードバックシート</t>
    <rPh sb="0" eb="2">
      <t>エイゴ</t>
    </rPh>
    <rPh sb="5" eb="7">
      <t>ケッカ</t>
    </rPh>
    <phoneticPr fontId="1"/>
  </si>
  <si>
    <t>番号</t>
    <rPh sb="0" eb="2">
      <t>バンゴウ</t>
    </rPh>
    <phoneticPr fontId="1"/>
  </si>
  <si>
    <t>番号</t>
    <rPh sb="0" eb="2">
      <t>バンゴウ</t>
    </rPh>
    <phoneticPr fontId="1"/>
  </si>
  <si>
    <t>今回のあなたのテストの結果は以下の通りでした。自分の長所は伸ばし、弱点を克服するようよう、次のテスト（２学期期末）に向けて勉強を頑張りましょう！</t>
    <rPh sb="0" eb="2">
      <t>コンカイ</t>
    </rPh>
    <rPh sb="11" eb="13">
      <t>ケッカ</t>
    </rPh>
    <rPh sb="14" eb="16">
      <t>イカ</t>
    </rPh>
    <rPh sb="17" eb="18">
      <t>トオ</t>
    </rPh>
    <rPh sb="23" eb="25">
      <t>ジブン</t>
    </rPh>
    <rPh sb="26" eb="28">
      <t>チョウショ</t>
    </rPh>
    <rPh sb="29" eb="30">
      <t>ノ</t>
    </rPh>
    <rPh sb="33" eb="35">
      <t>ジャクテン</t>
    </rPh>
    <rPh sb="36" eb="38">
      <t>コクフク</t>
    </rPh>
    <rPh sb="45" eb="46">
      <t>ツギ</t>
    </rPh>
    <rPh sb="52" eb="54">
      <t>ガッキ</t>
    </rPh>
    <rPh sb="54" eb="56">
      <t>キマツ</t>
    </rPh>
    <rPh sb="58" eb="59">
      <t>ム</t>
    </rPh>
    <rPh sb="61" eb="63">
      <t>ベンキョウ</t>
    </rPh>
    <rPh sb="64" eb="66">
      <t>ガンバ</t>
    </rPh>
    <phoneticPr fontId="1"/>
  </si>
  <si>
    <t>J太朗</t>
    <rPh sb="1" eb="3">
      <t>タロウ</t>
    </rPh>
    <phoneticPr fontId="1"/>
  </si>
  <si>
    <t>評定</t>
    <rPh sb="0" eb="2">
      <t>ヒョウテイ</t>
    </rPh>
    <phoneticPr fontId="1"/>
  </si>
  <si>
    <t>所見</t>
    <rPh sb="0" eb="2">
      <t>ショケン</t>
    </rPh>
    <phoneticPr fontId="1"/>
  </si>
  <si>
    <t>B</t>
    <phoneticPr fontId="1"/>
  </si>
  <si>
    <t>A</t>
    <phoneticPr fontId="1"/>
  </si>
  <si>
    <t>A</t>
    <phoneticPr fontId="1"/>
  </si>
  <si>
    <t>C</t>
    <phoneticPr fontId="1"/>
  </si>
  <si>
    <t>２学期は、発表にも積極的に取り組んでくれました。</t>
    <rPh sb="1" eb="3">
      <t>ガッキ</t>
    </rPh>
    <rPh sb="5" eb="7">
      <t>ハッピョウ</t>
    </rPh>
    <rPh sb="9" eb="12">
      <t>セッキョクテキ</t>
    </rPh>
    <rPh sb="13" eb="14">
      <t>ト</t>
    </rPh>
    <rPh sb="15" eb="16">
      <t>ク</t>
    </rPh>
    <phoneticPr fontId="1"/>
  </si>
  <si>
    <t>英語のスピーチを伸ばせばさらなる学力の向上が期待できます。</t>
    <rPh sb="0" eb="2">
      <t>エイゴ</t>
    </rPh>
    <rPh sb="8" eb="9">
      <t>ノ</t>
    </rPh>
    <rPh sb="16" eb="18">
      <t>ガクリョク</t>
    </rPh>
    <rPh sb="19" eb="21">
      <t>コウジョウ</t>
    </rPh>
    <rPh sb="22" eb="24">
      <t>キタイ</t>
    </rPh>
    <phoneticPr fontId="1"/>
  </si>
  <si>
    <t>まずは課題をしっかり提出するところから始めましょう。</t>
    <rPh sb="3" eb="5">
      <t>カダイ</t>
    </rPh>
    <rPh sb="10" eb="12">
      <t>テイシュツ</t>
    </rPh>
    <rPh sb="19" eb="20">
      <t>ハジ</t>
    </rPh>
    <phoneticPr fontId="1"/>
  </si>
  <si>
    <t>現状に満足せず、さらに高い目標を目指して頑張りましょう。</t>
    <rPh sb="0" eb="2">
      <t>ゲンジョウ</t>
    </rPh>
    <rPh sb="3" eb="5">
      <t>マンゾク</t>
    </rPh>
    <rPh sb="11" eb="12">
      <t>タカ</t>
    </rPh>
    <rPh sb="13" eb="15">
      <t>モクヒョウ</t>
    </rPh>
    <rPh sb="16" eb="18">
      <t>メザ</t>
    </rPh>
    <rPh sb="20" eb="22">
      <t>ガンバ</t>
    </rPh>
    <phoneticPr fontId="1"/>
  </si>
  <si>
    <t>授業に集中できない様子が見られます。</t>
    <rPh sb="0" eb="2">
      <t>ジュギョウ</t>
    </rPh>
    <rPh sb="3" eb="5">
      <t>シュウチュウ</t>
    </rPh>
    <rPh sb="9" eb="11">
      <t>ヨウス</t>
    </rPh>
    <rPh sb="12" eb="13">
      <t>ミ</t>
    </rPh>
    <phoneticPr fontId="1"/>
  </si>
  <si>
    <t>せっかく英語が得意なのに、ペアワークに積極性が見られず残念です。</t>
    <rPh sb="4" eb="6">
      <t>エイゴ</t>
    </rPh>
    <rPh sb="7" eb="9">
      <t>トクイ</t>
    </rPh>
    <rPh sb="19" eb="22">
      <t>セッキョクセイ</t>
    </rPh>
    <rPh sb="23" eb="24">
      <t>ミ</t>
    </rPh>
    <rPh sb="27" eb="29">
      <t>ザンネン</t>
    </rPh>
    <phoneticPr fontId="1"/>
  </si>
  <si>
    <t>３学期は、音読を毎日練習することに挑戦してみてください。</t>
    <rPh sb="1" eb="3">
      <t>ガッキ</t>
    </rPh>
    <rPh sb="5" eb="7">
      <t>オンドク</t>
    </rPh>
    <rPh sb="8" eb="10">
      <t>マイニチ</t>
    </rPh>
    <rPh sb="10" eb="12">
      <t>レンシュウ</t>
    </rPh>
    <rPh sb="17" eb="19">
      <t>チョウセン</t>
    </rPh>
    <phoneticPr fontId="1"/>
  </si>
  <si>
    <t>英作文のミスがもったいなかったです。見直す習慣をつけましょう。</t>
    <rPh sb="0" eb="3">
      <t>エイサクブン</t>
    </rPh>
    <rPh sb="18" eb="20">
      <t>ミナオ</t>
    </rPh>
    <rPh sb="21" eb="23">
      <t>シュウカン</t>
    </rPh>
    <phoneticPr fontId="1"/>
  </si>
  <si>
    <t>授業外でも、英語を使うようにすると学力が向上しそうです。</t>
    <rPh sb="0" eb="2">
      <t>ジュギョウ</t>
    </rPh>
    <rPh sb="2" eb="3">
      <t>ガイ</t>
    </rPh>
    <rPh sb="6" eb="8">
      <t>エイゴ</t>
    </rPh>
    <rPh sb="9" eb="10">
      <t>ツカ</t>
    </rPh>
    <rPh sb="17" eb="19">
      <t>ガクリョク</t>
    </rPh>
    <rPh sb="20" eb="22">
      <t>コウジョウ</t>
    </rPh>
    <phoneticPr fontId="1"/>
  </si>
  <si>
    <t>自分のつまづきがどこにあるのか、しっかり分析して対応しましょう。</t>
    <rPh sb="0" eb="2">
      <t>ジブン</t>
    </rPh>
    <rPh sb="20" eb="22">
      <t>ブンセキ</t>
    </rPh>
    <rPh sb="24" eb="26">
      <t>タイオウ</t>
    </rPh>
    <phoneticPr fontId="1"/>
  </si>
  <si>
    <t>３学年通知表</t>
    <rPh sb="1" eb="3">
      <t>ガクネン</t>
    </rPh>
    <rPh sb="3" eb="6">
      <t>ツウチヒョウ</t>
    </rPh>
    <phoneticPr fontId="1"/>
  </si>
  <si>
    <t>知識・技能</t>
    <rPh sb="0" eb="2">
      <t>チシキ</t>
    </rPh>
    <rPh sb="3" eb="5">
      <t>ギノウ</t>
    </rPh>
    <phoneticPr fontId="1"/>
  </si>
  <si>
    <t>思考力・判断力・表現力</t>
    <rPh sb="0" eb="3">
      <t>シコウリョク</t>
    </rPh>
    <rPh sb="4" eb="7">
      <t>ハンダンリョク</t>
    </rPh>
    <rPh sb="8" eb="11">
      <t>ヒョウゲンリョク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</si>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</sst>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目標!$A$8:$E$8</c:f>
              <c:strCache>
                <c:ptCount val="5"/>
                <c:pt idx="0">
                  <c:v>リスニング</c:v>
                </c:pt>
                <c:pt idx="1">
                  <c:v>並べ替え</c:v>
                </c:pt>
                <c:pt idx="2">
                  <c:v>英作文</c:v>
                </c:pt>
                <c:pt idx="3">
                  <c:v>長文読解</c:v>
                </c:pt>
                <c:pt idx="4">
                  <c:v>空所補充</c:v>
                </c:pt>
              </c:strCache>
            </c:strRef>
          </c:cat>
          <c:val>
            <c:numRef>
              <c:f>目標!$A$9:$E$9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4-48B4-8328-B0C511E2B77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目標!$A$8:$E$8</c:f>
              <c:strCache>
                <c:ptCount val="5"/>
                <c:pt idx="0">
                  <c:v>リスニング</c:v>
                </c:pt>
                <c:pt idx="1">
                  <c:v>並べ替え</c:v>
                </c:pt>
                <c:pt idx="2">
                  <c:v>英作文</c:v>
                </c:pt>
                <c:pt idx="3">
                  <c:v>長文読解</c:v>
                </c:pt>
                <c:pt idx="4">
                  <c:v>空所補充</c:v>
                </c:pt>
              </c:strCache>
            </c:strRef>
          </c:cat>
          <c:val>
            <c:numRef>
              <c:f>目標!$A$10:$E$10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DA94-48B4-8328-B0C511E2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00832"/>
        <c:axId val="501795256"/>
      </c:radarChart>
      <c:catAx>
        <c:axId val="5018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795256"/>
        <c:crosses val="autoZero"/>
        <c:auto val="1"/>
        <c:lblAlgn val="ctr"/>
        <c:lblOffset val="100"/>
        <c:noMultiLvlLbl val="0"/>
      </c:catAx>
      <c:valAx>
        <c:axId val="50179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80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180975</xdr:rowOff>
    </xdr:from>
    <xdr:to>
      <xdr:col>15</xdr:col>
      <xdr:colOff>628650</xdr:colOff>
      <xdr:row>8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8000" y="666750"/>
          <a:ext cx="4057650" cy="1476375"/>
        </a:xfrm>
        <a:prstGeom prst="roundRect">
          <a:avLst>
            <a:gd name="adj" fmla="val 6863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課題</a:t>
          </a:r>
        </a:p>
        <a:p>
          <a:pPr algn="l"/>
          <a:r>
            <a:rPr kumimoji="1" lang="ja-JP" altLang="en-US" sz="1100"/>
            <a:t>２枚目のシート「データバンク」から、必要なデータを抜き出し、生徒個別にフィードバックシートを作成する。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11</xdr:row>
      <xdr:rowOff>14287</xdr:rowOff>
    </xdr:from>
    <xdr:to>
      <xdr:col>9</xdr:col>
      <xdr:colOff>19050</xdr:colOff>
      <xdr:row>24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11</xdr:row>
      <xdr:rowOff>9525</xdr:rowOff>
    </xdr:from>
    <xdr:to>
      <xdr:col>15</xdr:col>
      <xdr:colOff>647700</xdr:colOff>
      <xdr:row>17</xdr:row>
      <xdr:rowOff>57150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7050" y="2733675"/>
          <a:ext cx="4057650" cy="1476375"/>
        </a:xfrm>
        <a:prstGeom prst="roundRect">
          <a:avLst>
            <a:gd name="adj" fmla="val 6863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できれば課題</a:t>
          </a:r>
        </a:p>
        <a:p>
          <a:pPr algn="l"/>
          <a:r>
            <a:rPr kumimoji="1" lang="ja-JP" altLang="en-US" sz="1100"/>
            <a:t>レーダーチャートなどを活用して図示するとおしゃれです。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9525</xdr:rowOff>
    </xdr:from>
    <xdr:to>
      <xdr:col>10</xdr:col>
      <xdr:colOff>647700</xdr:colOff>
      <xdr:row>5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943850" y="247650"/>
          <a:ext cx="4057650" cy="1076325"/>
        </a:xfrm>
        <a:prstGeom prst="roundRect">
          <a:avLst>
            <a:gd name="adj" fmla="val 6863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課題「エクセルで通知表を作る」</a:t>
          </a:r>
        </a:p>
        <a:p>
          <a:pPr algn="l"/>
          <a:r>
            <a:rPr kumimoji="1" lang="en-US" altLang="ja-JP" sz="1100"/>
            <a:t>5</a:t>
          </a:r>
          <a:r>
            <a:rPr kumimoji="1" lang="ja-JP" altLang="en-US" sz="1100"/>
            <a:t>枚目のシート「宿題用データバンク」から、必要なデータを抜き出し、生徒個別に、２学期の通知表を作成する。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K25" sqref="K25"/>
    </sheetView>
  </sheetViews>
  <sheetFormatPr defaultRowHeight="18.75" x14ac:dyDescent="0.4"/>
  <sheetData>
    <row r="1" spans="1:9" x14ac:dyDescent="0.4">
      <c r="A1" s="25" t="s">
        <v>20</v>
      </c>
      <c r="B1" s="26"/>
      <c r="C1" s="26"/>
      <c r="D1" s="26"/>
      <c r="E1" s="26"/>
      <c r="F1" s="26"/>
      <c r="G1" s="26"/>
      <c r="H1" s="26"/>
      <c r="I1" s="27"/>
    </row>
    <row r="2" spans="1:9" ht="19.5" thickBot="1" x14ac:dyDescent="0.45">
      <c r="A2" s="28"/>
      <c r="B2" s="29"/>
      <c r="C2" s="29"/>
      <c r="D2" s="29"/>
      <c r="E2" s="29"/>
      <c r="F2" s="29"/>
      <c r="G2" s="29"/>
      <c r="H2" s="29"/>
      <c r="I2" s="30"/>
    </row>
    <row r="3" spans="1:9" ht="24.75" thickBot="1" x14ac:dyDescent="0.45">
      <c r="A3" s="31" t="s">
        <v>22</v>
      </c>
      <c r="B3" s="32"/>
      <c r="C3" s="6">
        <v>2</v>
      </c>
      <c r="D3" s="32" t="s">
        <v>0</v>
      </c>
      <c r="E3" s="32"/>
      <c r="F3" s="33" t="str">
        <f>VLOOKUP(C3,データバンク!A1:J10,2)</f>
        <v>Bたろう</v>
      </c>
      <c r="G3" s="34"/>
      <c r="H3" s="34"/>
      <c r="I3" s="35"/>
    </row>
    <row r="4" spans="1:9" x14ac:dyDescent="0.4">
      <c r="A4" s="1"/>
      <c r="I4" s="2"/>
    </row>
    <row r="5" spans="1:9" ht="18.75" customHeight="1" x14ac:dyDescent="0.4">
      <c r="A5" s="36" t="s">
        <v>23</v>
      </c>
      <c r="B5" s="37"/>
      <c r="C5" s="37"/>
      <c r="D5" s="37"/>
      <c r="E5" s="37"/>
      <c r="F5" s="37"/>
      <c r="G5" s="37"/>
      <c r="H5" s="37"/>
      <c r="I5" s="38"/>
    </row>
    <row r="6" spans="1:9" x14ac:dyDescent="0.4">
      <c r="A6" s="36"/>
      <c r="B6" s="37"/>
      <c r="C6" s="37"/>
      <c r="D6" s="37"/>
      <c r="E6" s="37"/>
      <c r="F6" s="37"/>
      <c r="G6" s="37"/>
      <c r="H6" s="37"/>
      <c r="I6" s="38"/>
    </row>
    <row r="7" spans="1:9" ht="19.5" thickBot="1" x14ac:dyDescent="0.45">
      <c r="A7" s="3"/>
      <c r="B7" s="4"/>
      <c r="C7" s="4"/>
      <c r="D7" s="4"/>
      <c r="E7" s="4"/>
      <c r="F7" s="4"/>
      <c r="G7" s="4"/>
      <c r="H7" s="4"/>
      <c r="I7" s="5"/>
    </row>
    <row r="8" spans="1:9" x14ac:dyDescent="0.4">
      <c r="A8" s="51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5" t="s">
        <v>17</v>
      </c>
      <c r="G8" s="15"/>
      <c r="H8" s="15" t="s">
        <v>18</v>
      </c>
      <c r="I8" s="16"/>
    </row>
    <row r="9" spans="1:9" x14ac:dyDescent="0.4">
      <c r="A9" s="17">
        <f>VLOOKUP(C3,データバンク!A1:J10,4)</f>
        <v>7</v>
      </c>
      <c r="B9" s="19">
        <f>VLOOKUP(C3,データバンク!A1:J10,5)</f>
        <v>9</v>
      </c>
      <c r="C9" s="19">
        <f>VLOOKUP(C3,データバンク!A1:J10,6)</f>
        <v>12</v>
      </c>
      <c r="D9" s="19">
        <f>VLOOKUP(C3,データバンク!A1:J10,7)</f>
        <v>13</v>
      </c>
      <c r="E9" s="19">
        <f>VLOOKUP(C3,データバンク!A1:J10,8)</f>
        <v>15</v>
      </c>
      <c r="F9" s="21">
        <f>VLOOKUP(C3,データバンク!A1:J10,9)</f>
        <v>56</v>
      </c>
      <c r="G9" s="21"/>
      <c r="H9" s="21" t="str">
        <f>VLOOKUP(C3,データバンク!A1:J10,10)</f>
        <v>C</v>
      </c>
      <c r="I9" s="23"/>
    </row>
    <row r="10" spans="1:9" ht="19.5" thickBot="1" x14ac:dyDescent="0.45">
      <c r="A10" s="18"/>
      <c r="B10" s="20"/>
      <c r="C10" s="20"/>
      <c r="D10" s="20"/>
      <c r="E10" s="20"/>
      <c r="F10" s="22"/>
      <c r="G10" s="22"/>
      <c r="H10" s="22"/>
      <c r="I10" s="24"/>
    </row>
  </sheetData>
  <mergeCells count="14">
    <mergeCell ref="A1:I2"/>
    <mergeCell ref="A3:B3"/>
    <mergeCell ref="D3:E3"/>
    <mergeCell ref="F3:I3"/>
    <mergeCell ref="A5:I6"/>
    <mergeCell ref="F8:G8"/>
    <mergeCell ref="H8:I8"/>
    <mergeCell ref="A9:A10"/>
    <mergeCell ref="B9:B10"/>
    <mergeCell ref="C9:C10"/>
    <mergeCell ref="D9:D10"/>
    <mergeCell ref="E9:E10"/>
    <mergeCell ref="F9:G10"/>
    <mergeCell ref="H9:I1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23" sqref="D23"/>
    </sheetView>
  </sheetViews>
  <sheetFormatPr defaultRowHeight="18.75" x14ac:dyDescent="0.4"/>
  <sheetData>
    <row r="1" spans="1:10" x14ac:dyDescent="0.4">
      <c r="A1" t="s">
        <v>21</v>
      </c>
      <c r="B1" t="s">
        <v>0</v>
      </c>
      <c r="C1" t="s">
        <v>15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17</v>
      </c>
      <c r="J1" t="s">
        <v>18</v>
      </c>
    </row>
    <row r="2" spans="1:10" x14ac:dyDescent="0.4">
      <c r="A2">
        <v>1</v>
      </c>
      <c r="B2" t="s">
        <v>6</v>
      </c>
      <c r="C2" t="s">
        <v>16</v>
      </c>
      <c r="D2">
        <v>13</v>
      </c>
      <c r="E2">
        <v>2</v>
      </c>
      <c r="F2">
        <v>17</v>
      </c>
      <c r="G2">
        <v>4</v>
      </c>
      <c r="H2">
        <v>16</v>
      </c>
      <c r="I2">
        <f>SUM(D2:H2)</f>
        <v>52</v>
      </c>
      <c r="J2" t="str">
        <f>IF(I2&gt;=80,"A",IF(I2&gt;=60,"B",IF(I2&gt;=40,"C",IF(I2&gt;=20,"D","E"))))</f>
        <v>C</v>
      </c>
    </row>
    <row r="3" spans="1:10" x14ac:dyDescent="0.4">
      <c r="A3">
        <v>2</v>
      </c>
      <c r="B3" t="s">
        <v>7</v>
      </c>
      <c r="C3" t="s">
        <v>16</v>
      </c>
      <c r="D3">
        <v>7</v>
      </c>
      <c r="E3">
        <v>9</v>
      </c>
      <c r="F3">
        <v>12</v>
      </c>
      <c r="G3">
        <v>13</v>
      </c>
      <c r="H3">
        <v>15</v>
      </c>
      <c r="I3">
        <f t="shared" ref="I3:I10" si="0">SUM(D3:H3)</f>
        <v>56</v>
      </c>
      <c r="J3" t="str">
        <f t="shared" ref="J3:J10" si="1">IF(I3&gt;=80,"A",IF(I3&gt;=60,"B",IF(I3&gt;=40,"C",IF(I3&gt;=20,"D","E"))))</f>
        <v>C</v>
      </c>
    </row>
    <row r="4" spans="1:10" x14ac:dyDescent="0.4">
      <c r="A4">
        <v>3</v>
      </c>
      <c r="B4" t="s">
        <v>8</v>
      </c>
      <c r="C4" t="s">
        <v>16</v>
      </c>
      <c r="D4">
        <v>14</v>
      </c>
      <c r="E4">
        <v>13</v>
      </c>
      <c r="F4">
        <v>10</v>
      </c>
      <c r="G4">
        <v>15</v>
      </c>
      <c r="H4">
        <v>10</v>
      </c>
      <c r="I4">
        <f t="shared" si="0"/>
        <v>62</v>
      </c>
      <c r="J4" t="str">
        <f t="shared" si="1"/>
        <v>B</v>
      </c>
    </row>
    <row r="5" spans="1:10" x14ac:dyDescent="0.4">
      <c r="A5">
        <v>4</v>
      </c>
      <c r="B5" t="s">
        <v>9</v>
      </c>
      <c r="C5" t="s">
        <v>16</v>
      </c>
      <c r="D5">
        <v>4</v>
      </c>
      <c r="E5">
        <v>18</v>
      </c>
      <c r="F5">
        <v>15</v>
      </c>
      <c r="G5">
        <v>19</v>
      </c>
      <c r="H5">
        <v>7</v>
      </c>
      <c r="I5">
        <f t="shared" si="0"/>
        <v>63</v>
      </c>
      <c r="J5" t="str">
        <f t="shared" si="1"/>
        <v>B</v>
      </c>
    </row>
    <row r="6" spans="1:10" x14ac:dyDescent="0.4">
      <c r="A6">
        <v>5</v>
      </c>
      <c r="B6" t="s">
        <v>10</v>
      </c>
      <c r="C6" t="s">
        <v>16</v>
      </c>
      <c r="D6">
        <v>17</v>
      </c>
      <c r="E6">
        <v>16</v>
      </c>
      <c r="F6">
        <v>14</v>
      </c>
      <c r="G6">
        <v>15</v>
      </c>
      <c r="H6">
        <v>20</v>
      </c>
      <c r="I6">
        <f t="shared" si="0"/>
        <v>82</v>
      </c>
      <c r="J6" t="str">
        <f t="shared" si="1"/>
        <v>A</v>
      </c>
    </row>
    <row r="7" spans="1:10" x14ac:dyDescent="0.4">
      <c r="A7">
        <v>6</v>
      </c>
      <c r="B7" t="s">
        <v>11</v>
      </c>
      <c r="C7" t="s">
        <v>16</v>
      </c>
      <c r="D7">
        <v>19</v>
      </c>
      <c r="E7">
        <v>19</v>
      </c>
      <c r="F7">
        <v>14</v>
      </c>
      <c r="G7">
        <v>16</v>
      </c>
      <c r="H7">
        <v>18</v>
      </c>
      <c r="I7">
        <f t="shared" si="0"/>
        <v>86</v>
      </c>
      <c r="J7" t="str">
        <f t="shared" si="1"/>
        <v>A</v>
      </c>
    </row>
    <row r="8" spans="1:10" x14ac:dyDescent="0.4">
      <c r="A8">
        <v>7</v>
      </c>
      <c r="B8" t="s">
        <v>12</v>
      </c>
      <c r="C8" t="s">
        <v>16</v>
      </c>
      <c r="D8">
        <v>12</v>
      </c>
      <c r="E8">
        <v>15</v>
      </c>
      <c r="F8">
        <v>18</v>
      </c>
      <c r="G8">
        <v>5</v>
      </c>
      <c r="H8">
        <v>6</v>
      </c>
      <c r="I8">
        <f t="shared" si="0"/>
        <v>56</v>
      </c>
      <c r="J8" t="str">
        <f t="shared" si="1"/>
        <v>C</v>
      </c>
    </row>
    <row r="9" spans="1:10" x14ac:dyDescent="0.4">
      <c r="A9">
        <v>8</v>
      </c>
      <c r="B9" t="s">
        <v>13</v>
      </c>
      <c r="C9" t="s">
        <v>16</v>
      </c>
      <c r="D9">
        <v>8</v>
      </c>
      <c r="E9">
        <v>19</v>
      </c>
      <c r="F9">
        <v>15</v>
      </c>
      <c r="G9">
        <v>5</v>
      </c>
      <c r="H9">
        <v>3</v>
      </c>
      <c r="I9">
        <f t="shared" si="0"/>
        <v>50</v>
      </c>
      <c r="J9" t="str">
        <f t="shared" si="1"/>
        <v>C</v>
      </c>
    </row>
    <row r="10" spans="1:10" x14ac:dyDescent="0.4">
      <c r="A10">
        <v>9</v>
      </c>
      <c r="B10" t="s">
        <v>14</v>
      </c>
      <c r="C10" t="s">
        <v>16</v>
      </c>
      <c r="D10">
        <v>16</v>
      </c>
      <c r="E10">
        <v>14</v>
      </c>
      <c r="F10">
        <v>11</v>
      </c>
      <c r="G10">
        <v>15</v>
      </c>
      <c r="H10">
        <v>13</v>
      </c>
      <c r="I10">
        <f t="shared" si="0"/>
        <v>69</v>
      </c>
      <c r="J10" t="str">
        <f t="shared" si="1"/>
        <v>B</v>
      </c>
    </row>
  </sheetData>
  <sortState xmlns:xlrd2="http://schemas.microsoft.com/office/spreadsheetml/2017/richdata2" ref="B2:J53">
    <sortCondition ref="C2:C53"/>
    <sortCondition ref="B2:B53"/>
  </sortState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>
      <selection activeCell="N11" sqref="N11"/>
    </sheetView>
  </sheetViews>
  <sheetFormatPr defaultRowHeight="18.75" x14ac:dyDescent="0.4"/>
  <sheetData>
    <row r="1" spans="1:9" x14ac:dyDescent="0.4">
      <c r="A1" s="25" t="s">
        <v>20</v>
      </c>
      <c r="B1" s="26"/>
      <c r="C1" s="26"/>
      <c r="D1" s="26"/>
      <c r="E1" s="26"/>
      <c r="F1" s="26"/>
      <c r="G1" s="26"/>
      <c r="H1" s="26"/>
      <c r="I1" s="27"/>
    </row>
    <row r="2" spans="1:9" ht="19.5" thickBot="1" x14ac:dyDescent="0.45">
      <c r="A2" s="28"/>
      <c r="B2" s="29"/>
      <c r="C2" s="29"/>
      <c r="D2" s="29"/>
      <c r="E2" s="29"/>
      <c r="F2" s="29"/>
      <c r="G2" s="29"/>
      <c r="H2" s="29"/>
      <c r="I2" s="30"/>
    </row>
    <row r="3" spans="1:9" ht="24.75" thickBot="1" x14ac:dyDescent="0.45">
      <c r="A3" s="31" t="s">
        <v>22</v>
      </c>
      <c r="B3" s="32"/>
      <c r="C3" s="6"/>
      <c r="D3" s="32" t="s">
        <v>0</v>
      </c>
      <c r="E3" s="32"/>
      <c r="F3" s="33"/>
      <c r="G3" s="34"/>
      <c r="H3" s="34"/>
      <c r="I3" s="35"/>
    </row>
    <row r="4" spans="1:9" x14ac:dyDescent="0.4">
      <c r="A4" s="1"/>
      <c r="I4" s="2"/>
    </row>
    <row r="5" spans="1:9" ht="18.75" customHeight="1" x14ac:dyDescent="0.4">
      <c r="A5" s="36"/>
      <c r="B5" s="37"/>
      <c r="C5" s="37"/>
      <c r="D5" s="37"/>
      <c r="E5" s="37"/>
      <c r="F5" s="37"/>
      <c r="G5" s="37"/>
      <c r="H5" s="37"/>
      <c r="I5" s="38"/>
    </row>
    <row r="6" spans="1:9" x14ac:dyDescent="0.4">
      <c r="A6" s="36"/>
      <c r="B6" s="37"/>
      <c r="C6" s="37"/>
      <c r="D6" s="37"/>
      <c r="E6" s="37"/>
      <c r="F6" s="37"/>
      <c r="G6" s="37"/>
      <c r="H6" s="37"/>
      <c r="I6" s="38"/>
    </row>
    <row r="7" spans="1:9" ht="19.5" thickBot="1" x14ac:dyDescent="0.45">
      <c r="A7" s="3"/>
      <c r="B7" s="4"/>
      <c r="C7" s="4"/>
      <c r="D7" s="4"/>
      <c r="E7" s="4"/>
      <c r="F7" s="4"/>
      <c r="G7" s="4"/>
      <c r="H7" s="4"/>
      <c r="I7" s="5"/>
    </row>
    <row r="8" spans="1:9" x14ac:dyDescent="0.4">
      <c r="A8" s="51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5" t="s">
        <v>17</v>
      </c>
      <c r="G8" s="15"/>
      <c r="H8" s="15" t="s">
        <v>18</v>
      </c>
      <c r="I8" s="16"/>
    </row>
    <row r="9" spans="1:9" x14ac:dyDescent="0.4">
      <c r="A9" s="17"/>
      <c r="B9" s="19"/>
      <c r="C9" s="19"/>
      <c r="D9" s="19"/>
      <c r="E9" s="19"/>
      <c r="F9" s="21"/>
      <c r="G9" s="21"/>
      <c r="H9" s="21"/>
      <c r="I9" s="23"/>
    </row>
    <row r="10" spans="1:9" ht="19.5" thickBot="1" x14ac:dyDescent="0.45">
      <c r="A10" s="18"/>
      <c r="B10" s="20"/>
      <c r="C10" s="20"/>
      <c r="D10" s="20"/>
      <c r="E10" s="20"/>
      <c r="F10" s="22"/>
      <c r="G10" s="22"/>
      <c r="H10" s="22"/>
      <c r="I10" s="24"/>
    </row>
  </sheetData>
  <mergeCells count="14">
    <mergeCell ref="F8:G8"/>
    <mergeCell ref="H8:I8"/>
    <mergeCell ref="A1:I2"/>
    <mergeCell ref="A3:B3"/>
    <mergeCell ref="D3:E3"/>
    <mergeCell ref="F3:I3"/>
    <mergeCell ref="A5:I6"/>
    <mergeCell ref="H9:I10"/>
    <mergeCell ref="A9:A10"/>
    <mergeCell ref="B9:B10"/>
    <mergeCell ref="C9:C10"/>
    <mergeCell ref="D9:D10"/>
    <mergeCell ref="E9:E10"/>
    <mergeCell ref="F9:G10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G14" sqref="G14"/>
    </sheetView>
  </sheetViews>
  <sheetFormatPr defaultRowHeight="18.75" x14ac:dyDescent="0.4"/>
  <cols>
    <col min="1" max="4" width="19" customWidth="1"/>
  </cols>
  <sheetData>
    <row r="1" spans="1:4" x14ac:dyDescent="0.4">
      <c r="A1" s="25" t="s">
        <v>41</v>
      </c>
      <c r="B1" s="26"/>
      <c r="C1" s="26"/>
      <c r="D1" s="26"/>
    </row>
    <row r="2" spans="1:4" ht="19.5" thickBot="1" x14ac:dyDescent="0.45">
      <c r="A2" s="28"/>
      <c r="B2" s="29"/>
      <c r="C2" s="29"/>
      <c r="D2" s="29"/>
    </row>
    <row r="3" spans="1:4" ht="26.25" thickBot="1" x14ac:dyDescent="0.45">
      <c r="A3" s="7" t="s">
        <v>22</v>
      </c>
      <c r="B3" s="13"/>
      <c r="C3" s="8" t="s">
        <v>0</v>
      </c>
      <c r="D3" s="13"/>
    </row>
    <row r="4" spans="1:4" x14ac:dyDescent="0.4">
      <c r="A4" s="1"/>
    </row>
    <row r="5" spans="1:4" ht="18.75" customHeight="1" thickBot="1" x14ac:dyDescent="0.45">
      <c r="A5" s="3"/>
      <c r="B5" s="4"/>
      <c r="C5" s="4"/>
      <c r="D5" s="4"/>
    </row>
    <row r="6" spans="1:4" ht="37.5" x14ac:dyDescent="0.4">
      <c r="A6" s="9" t="s">
        <v>42</v>
      </c>
      <c r="B6" s="10" t="s">
        <v>43</v>
      </c>
      <c r="C6" s="10" t="s">
        <v>44</v>
      </c>
      <c r="D6" s="11" t="s">
        <v>25</v>
      </c>
    </row>
    <row r="7" spans="1:4" ht="18.75" customHeight="1" x14ac:dyDescent="0.4">
      <c r="A7" s="45"/>
      <c r="B7" s="47"/>
      <c r="C7" s="47"/>
      <c r="D7" s="49"/>
    </row>
    <row r="8" spans="1:4" ht="19.5" customHeight="1" thickBot="1" x14ac:dyDescent="0.45">
      <c r="A8" s="46"/>
      <c r="B8" s="48"/>
      <c r="C8" s="48"/>
      <c r="D8" s="50"/>
    </row>
    <row r="10" spans="1:4" ht="24.75" thickBot="1" x14ac:dyDescent="0.45">
      <c r="A10" s="12" t="s">
        <v>26</v>
      </c>
    </row>
    <row r="11" spans="1:4" x14ac:dyDescent="0.4">
      <c r="A11" s="39"/>
      <c r="B11" s="40"/>
      <c r="C11" s="40"/>
      <c r="D11" s="41"/>
    </row>
    <row r="12" spans="1:4" ht="19.5" thickBot="1" x14ac:dyDescent="0.45">
      <c r="A12" s="42"/>
      <c r="B12" s="43"/>
      <c r="C12" s="43"/>
      <c r="D12" s="44"/>
    </row>
  </sheetData>
  <mergeCells count="6">
    <mergeCell ref="A1:D2"/>
    <mergeCell ref="A11:D12"/>
    <mergeCell ref="A7:A8"/>
    <mergeCell ref="B7:B8"/>
    <mergeCell ref="C7:C8"/>
    <mergeCell ref="D7:D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25" sqref="E25"/>
    </sheetView>
  </sheetViews>
  <sheetFormatPr defaultRowHeight="18.75" x14ac:dyDescent="0.4"/>
  <cols>
    <col min="4" max="7" width="12.75" customWidth="1"/>
  </cols>
  <sheetData>
    <row r="1" spans="1:9" x14ac:dyDescent="0.4">
      <c r="A1" t="s">
        <v>21</v>
      </c>
      <c r="B1" t="s">
        <v>0</v>
      </c>
      <c r="C1" t="s">
        <v>15</v>
      </c>
      <c r="D1" t="s">
        <v>42</v>
      </c>
      <c r="E1" t="s">
        <v>43</v>
      </c>
      <c r="F1" t="s">
        <v>44</v>
      </c>
      <c r="G1" t="s">
        <v>25</v>
      </c>
      <c r="H1" t="s">
        <v>25</v>
      </c>
      <c r="I1" t="s">
        <v>26</v>
      </c>
    </row>
    <row r="2" spans="1:9" x14ac:dyDescent="0.4">
      <c r="A2">
        <v>1</v>
      </c>
      <c r="B2" t="s">
        <v>6</v>
      </c>
      <c r="C2" t="s">
        <v>16</v>
      </c>
      <c r="D2" t="s">
        <v>27</v>
      </c>
      <c r="E2" t="s">
        <v>27</v>
      </c>
      <c r="F2" t="s">
        <v>27</v>
      </c>
      <c r="G2">
        <v>3</v>
      </c>
      <c r="H2" t="s">
        <v>31</v>
      </c>
    </row>
    <row r="3" spans="1:9" x14ac:dyDescent="0.4">
      <c r="A3">
        <v>2</v>
      </c>
      <c r="B3" t="s">
        <v>7</v>
      </c>
      <c r="C3" t="s">
        <v>16</v>
      </c>
      <c r="D3" t="s">
        <v>28</v>
      </c>
      <c r="E3" t="s">
        <v>27</v>
      </c>
      <c r="F3" t="s">
        <v>29</v>
      </c>
      <c r="G3">
        <v>4</v>
      </c>
      <c r="H3" t="s">
        <v>32</v>
      </c>
    </row>
    <row r="4" spans="1:9" x14ac:dyDescent="0.4">
      <c r="A4">
        <v>3</v>
      </c>
      <c r="B4" t="s">
        <v>8</v>
      </c>
      <c r="C4" t="s">
        <v>16</v>
      </c>
      <c r="D4" t="s">
        <v>27</v>
      </c>
      <c r="E4" t="s">
        <v>27</v>
      </c>
      <c r="F4" t="s">
        <v>19</v>
      </c>
      <c r="G4">
        <v>3</v>
      </c>
      <c r="H4" t="s">
        <v>33</v>
      </c>
    </row>
    <row r="5" spans="1:9" x14ac:dyDescent="0.4">
      <c r="A5">
        <v>4</v>
      </c>
      <c r="B5" t="s">
        <v>9</v>
      </c>
      <c r="C5" t="s">
        <v>16</v>
      </c>
      <c r="D5" t="s">
        <v>28</v>
      </c>
      <c r="E5" t="s">
        <v>28</v>
      </c>
      <c r="F5" t="s">
        <v>28</v>
      </c>
      <c r="G5">
        <v>5</v>
      </c>
      <c r="H5" t="s">
        <v>34</v>
      </c>
    </row>
    <row r="6" spans="1:9" x14ac:dyDescent="0.4">
      <c r="A6">
        <v>5</v>
      </c>
      <c r="B6" t="s">
        <v>10</v>
      </c>
      <c r="C6" t="s">
        <v>16</v>
      </c>
      <c r="D6" t="s">
        <v>19</v>
      </c>
      <c r="E6" t="s">
        <v>27</v>
      </c>
      <c r="F6" t="s">
        <v>27</v>
      </c>
      <c r="G6">
        <v>3</v>
      </c>
      <c r="H6" t="s">
        <v>35</v>
      </c>
    </row>
    <row r="7" spans="1:9" x14ac:dyDescent="0.4">
      <c r="A7">
        <v>6</v>
      </c>
      <c r="B7" t="s">
        <v>11</v>
      </c>
      <c r="C7" t="s">
        <v>16</v>
      </c>
      <c r="D7" t="s">
        <v>19</v>
      </c>
      <c r="E7" t="s">
        <v>28</v>
      </c>
      <c r="F7" t="s">
        <v>28</v>
      </c>
      <c r="G7">
        <v>4</v>
      </c>
      <c r="H7" t="s">
        <v>36</v>
      </c>
    </row>
    <row r="8" spans="1:9" x14ac:dyDescent="0.4">
      <c r="A8">
        <v>7</v>
      </c>
      <c r="B8" t="s">
        <v>12</v>
      </c>
      <c r="C8" t="s">
        <v>16</v>
      </c>
      <c r="D8" t="s">
        <v>27</v>
      </c>
      <c r="E8" t="s">
        <v>27</v>
      </c>
      <c r="F8" t="s">
        <v>27</v>
      </c>
      <c r="G8">
        <v>3</v>
      </c>
      <c r="H8" t="s">
        <v>37</v>
      </c>
    </row>
    <row r="9" spans="1:9" x14ac:dyDescent="0.4">
      <c r="A9">
        <v>8</v>
      </c>
      <c r="B9" t="s">
        <v>13</v>
      </c>
      <c r="C9" t="s">
        <v>16</v>
      </c>
      <c r="D9" t="s">
        <v>28</v>
      </c>
      <c r="E9" t="s">
        <v>27</v>
      </c>
      <c r="F9" t="s">
        <v>28</v>
      </c>
      <c r="G9">
        <v>5</v>
      </c>
      <c r="H9" t="s">
        <v>38</v>
      </c>
    </row>
    <row r="10" spans="1:9" x14ac:dyDescent="0.4">
      <c r="A10">
        <v>9</v>
      </c>
      <c r="B10" t="s">
        <v>14</v>
      </c>
      <c r="C10" t="s">
        <v>16</v>
      </c>
      <c r="D10" t="s">
        <v>27</v>
      </c>
      <c r="E10" t="s">
        <v>27</v>
      </c>
      <c r="F10" t="s">
        <v>27</v>
      </c>
      <c r="G10">
        <v>3</v>
      </c>
      <c r="H10" t="s">
        <v>39</v>
      </c>
    </row>
    <row r="11" spans="1:9" x14ac:dyDescent="0.4">
      <c r="A11">
        <v>10</v>
      </c>
      <c r="B11" t="s">
        <v>24</v>
      </c>
      <c r="C11" t="s">
        <v>16</v>
      </c>
      <c r="D11" t="s">
        <v>19</v>
      </c>
      <c r="E11" t="s">
        <v>19</v>
      </c>
      <c r="F11" t="s">
        <v>30</v>
      </c>
      <c r="G11">
        <v>2</v>
      </c>
      <c r="H11" t="s">
        <v>40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目標</vt:lpstr>
      <vt:lpstr>データバンク</vt:lpstr>
      <vt:lpstr>授業</vt:lpstr>
      <vt:lpstr>宿題</vt:lpstr>
      <vt:lpstr>宿題用データバンク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2017-10-03T23:46:37Z</dcterms:created>
  <dcterms:modified xsi:type="dcterms:W3CDTF">2023-09-06T10:54:45Z</dcterms:modified>
</cp:coreProperties>
</file>